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" i="2"/>
  <c r="F5" l="1"/>
  <c r="B72" i="1" l="1"/>
  <c r="E5" i="2"/>
  <c r="D5" i="3"/>
  <c r="D2"/>
  <c r="D19" i="2" l="1"/>
  <c r="B73" i="1" s="1"/>
  <c r="B74" s="1"/>
</calcChain>
</file>

<file path=xl/sharedStrings.xml><?xml version="1.0" encoding="utf-8"?>
<sst xmlns="http://schemas.openxmlformats.org/spreadsheetml/2006/main" count="79" uniqueCount="78">
  <si>
    <t>Head</t>
  </si>
  <si>
    <t>Labour</t>
  </si>
  <si>
    <t>Loader</t>
  </si>
  <si>
    <t>Labour Food</t>
  </si>
  <si>
    <t>Stage Setup</t>
  </si>
  <si>
    <t>Bamboo</t>
  </si>
  <si>
    <t>Audi Workers</t>
  </si>
  <si>
    <t>Bedding</t>
  </si>
  <si>
    <t>Tenting</t>
  </si>
  <si>
    <t>HC</t>
  </si>
  <si>
    <t>Stationary</t>
  </si>
  <si>
    <t>Photocopy</t>
  </si>
  <si>
    <t>Diesel</t>
  </si>
  <si>
    <t>Decor</t>
  </si>
  <si>
    <t>Prize Money</t>
  </si>
  <si>
    <t>Informals</t>
  </si>
  <si>
    <t>Taxi</t>
  </si>
  <si>
    <t>Wrist Bands</t>
  </si>
  <si>
    <t>Electricity</t>
  </si>
  <si>
    <t>Canteen</t>
  </si>
  <si>
    <t>Telephone</t>
  </si>
  <si>
    <t>Audi Booking</t>
  </si>
  <si>
    <t>Funk Night</t>
  </si>
  <si>
    <t>Talks</t>
  </si>
  <si>
    <t>Kavi Sammelan</t>
  </si>
  <si>
    <t>Junoon</t>
  </si>
  <si>
    <t>Pronites lights sound</t>
  </si>
  <si>
    <t>Marketing</t>
  </si>
  <si>
    <t>Registration</t>
  </si>
  <si>
    <t>Gymkhana</t>
  </si>
  <si>
    <t>Roadtrip</t>
  </si>
  <si>
    <t>Food Stalls</t>
  </si>
  <si>
    <t>Book Stalls</t>
  </si>
  <si>
    <t>Mascot</t>
  </si>
  <si>
    <t>Events train</t>
  </si>
  <si>
    <t>Aftermovie</t>
  </si>
  <si>
    <t>Momento/frame</t>
  </si>
  <si>
    <t>SMS</t>
  </si>
  <si>
    <t>LHC Booking+LHC Workers</t>
  </si>
  <si>
    <t>Peepal Tree</t>
  </si>
  <si>
    <t>Taj</t>
  </si>
  <si>
    <t>Hospi buses + booking</t>
  </si>
  <si>
    <t>India Haat</t>
  </si>
  <si>
    <t>Food Taj</t>
  </si>
  <si>
    <t>Car</t>
  </si>
  <si>
    <t>Flight</t>
  </si>
  <si>
    <t>Sis+walkie</t>
  </si>
  <si>
    <t>Other PR Travels</t>
  </si>
  <si>
    <t>EDM Night</t>
  </si>
  <si>
    <t>Expected</t>
  </si>
  <si>
    <t>MUN Losses</t>
  </si>
  <si>
    <t>Misc.</t>
  </si>
  <si>
    <t>Antaragni'15</t>
  </si>
  <si>
    <t>Non Flex</t>
  </si>
  <si>
    <t>Flex</t>
  </si>
  <si>
    <t>Quizmaster, Judges</t>
  </si>
  <si>
    <t>Judges flights</t>
  </si>
  <si>
    <t>Merchandise Sale</t>
  </si>
  <si>
    <t>Buffer</t>
  </si>
  <si>
    <t>Organizational Expenses</t>
  </si>
  <si>
    <t>Competitions Expenses</t>
  </si>
  <si>
    <t>Travel</t>
  </si>
  <si>
    <t>Campus Expenses</t>
  </si>
  <si>
    <t>VHE</t>
  </si>
  <si>
    <t xml:space="preserve">VH </t>
  </si>
  <si>
    <t>Classical Night</t>
  </si>
  <si>
    <t>Synchronicity</t>
  </si>
  <si>
    <t>Professional shows &amp; Pro-nites</t>
  </si>
  <si>
    <t>Artist+Judges food &amp; Hospitality</t>
  </si>
  <si>
    <t>Others</t>
  </si>
  <si>
    <t>Prefest event expenditures</t>
  </si>
  <si>
    <t>Adnan Sami &amp; Crew</t>
  </si>
  <si>
    <t>Light &amp; Sound (Except Pronites)</t>
  </si>
  <si>
    <t>Total</t>
  </si>
  <si>
    <t>Roadtrip Expenses</t>
  </si>
  <si>
    <t>Prodigy Expenses</t>
  </si>
  <si>
    <t>Prodigy Income</t>
  </si>
  <si>
    <t>Author Stalling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</si>
</sst>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ill="1"/>
    <xf numFmtId="0" fontId="2" fillId="0" borderId="0" xfId="0" applyFont="1" applyFill="1"/>
    <xf numFmtId="0" fontId="0" fillId="2" borderId="0" xfId="0" applyFill="1"/>
    <xf numFmtId="0" fontId="1" fillId="0" borderId="0" xfId="0" applyFont="1" applyFill="1"/>
    <xf numFmtId="0" fontId="1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0" fillId="0" borderId="0" xfId="0" applyBorder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4"/>
  <sheetViews>
    <sheetView tabSelected="1" topLeftCell="A58" zoomScale="85" zoomScaleNormal="85" workbookViewId="0">
      <selection activeCell="B69" sqref="B69"/>
    </sheetView>
  </sheetViews>
  <sheetFormatPr defaultRowHeight="15"/>
  <cols>
    <col min="1" max="1" width="63.42578125" customWidth="1"/>
    <col min="2" max="2" width="27.85546875" customWidth="1"/>
  </cols>
  <sheetData>
    <row r="1" spans="1:2" s="1" customFormat="1">
      <c r="A1" s="1" t="s">
        <v>0</v>
      </c>
      <c r="B1" s="1" t="s">
        <v>49</v>
      </c>
    </row>
    <row r="2" spans="1:2" s="1" customFormat="1"/>
    <row r="3" spans="1:2" s="1" customFormat="1">
      <c r="A3" s="7" t="s">
        <v>59</v>
      </c>
      <c r="B3" s="7"/>
    </row>
    <row r="4" spans="1:2" s="2" customFormat="1">
      <c r="A4" s="8" t="s">
        <v>54</v>
      </c>
      <c r="B4" s="9">
        <v>300000</v>
      </c>
    </row>
    <row r="5" spans="1:2">
      <c r="A5" s="10" t="s">
        <v>53</v>
      </c>
      <c r="B5" s="10">
        <v>130000</v>
      </c>
    </row>
    <row r="6" spans="1:2">
      <c r="A6" s="10" t="s">
        <v>1</v>
      </c>
      <c r="B6" s="10">
        <v>200000</v>
      </c>
    </row>
    <row r="7" spans="1:2">
      <c r="A7" s="10" t="s">
        <v>2</v>
      </c>
      <c r="B7" s="10">
        <v>40000</v>
      </c>
    </row>
    <row r="8" spans="1:2">
      <c r="A8" s="10" t="s">
        <v>3</v>
      </c>
      <c r="B8" s="10">
        <v>50000</v>
      </c>
    </row>
    <row r="9" spans="1:2">
      <c r="A9" s="10" t="s">
        <v>4</v>
      </c>
      <c r="B9" s="10">
        <v>105000</v>
      </c>
    </row>
    <row r="10" spans="1:2">
      <c r="A10" s="10" t="s">
        <v>5</v>
      </c>
      <c r="B10" s="10">
        <v>30000</v>
      </c>
    </row>
    <row r="11" spans="1:2">
      <c r="A11" s="10" t="s">
        <v>6</v>
      </c>
      <c r="B11" s="10">
        <v>40000</v>
      </c>
    </row>
    <row r="12" spans="1:2">
      <c r="A12" s="10" t="s">
        <v>72</v>
      </c>
      <c r="B12" s="10">
        <v>510000</v>
      </c>
    </row>
    <row r="13" spans="1:2">
      <c r="A13" s="8" t="s">
        <v>7</v>
      </c>
      <c r="B13" s="10">
        <v>295000</v>
      </c>
    </row>
    <row r="14" spans="1:2">
      <c r="A14" s="10" t="s">
        <v>8</v>
      </c>
      <c r="B14" s="10">
        <v>470000</v>
      </c>
    </row>
    <row r="15" spans="1:2" s="5" customFormat="1">
      <c r="A15" s="11" t="s">
        <v>46</v>
      </c>
      <c r="B15" s="11">
        <v>180000</v>
      </c>
    </row>
    <row r="16" spans="1:2">
      <c r="A16" s="10" t="s">
        <v>9</v>
      </c>
      <c r="B16" s="10">
        <v>18000</v>
      </c>
    </row>
    <row r="17" spans="1:2">
      <c r="A17" s="10" t="s">
        <v>10</v>
      </c>
      <c r="B17" s="10">
        <v>40000</v>
      </c>
    </row>
    <row r="18" spans="1:2">
      <c r="A18" s="10" t="s">
        <v>11</v>
      </c>
      <c r="B18" s="10">
        <v>30000</v>
      </c>
    </row>
    <row r="19" spans="1:2">
      <c r="A19" s="10" t="s">
        <v>12</v>
      </c>
      <c r="B19" s="10">
        <v>70000</v>
      </c>
    </row>
    <row r="20" spans="1:2">
      <c r="A20" s="10" t="s">
        <v>13</v>
      </c>
      <c r="B20" s="10">
        <v>100000</v>
      </c>
    </row>
    <row r="21" spans="1:2">
      <c r="A21" s="10" t="s">
        <v>18</v>
      </c>
      <c r="B21" s="10">
        <v>25000</v>
      </c>
    </row>
    <row r="22" spans="1:2">
      <c r="A22" s="8" t="s">
        <v>26</v>
      </c>
      <c r="B22" s="10">
        <v>1300000</v>
      </c>
    </row>
    <row r="23" spans="1:2">
      <c r="A23" s="8" t="s">
        <v>77</v>
      </c>
      <c r="B23" s="8">
        <v>30000</v>
      </c>
    </row>
    <row r="25" spans="1:2">
      <c r="A25" s="1" t="s">
        <v>60</v>
      </c>
    </row>
    <row r="26" spans="1:2">
      <c r="A26" t="s">
        <v>36</v>
      </c>
      <c r="B26">
        <v>3000</v>
      </c>
    </row>
    <row r="27" spans="1:2">
      <c r="A27" t="s">
        <v>14</v>
      </c>
      <c r="B27">
        <v>734000</v>
      </c>
    </row>
    <row r="28" spans="1:2">
      <c r="A28" t="s">
        <v>55</v>
      </c>
      <c r="B28">
        <v>25000</v>
      </c>
    </row>
    <row r="29" spans="1:2">
      <c r="A29" t="s">
        <v>15</v>
      </c>
      <c r="B29">
        <v>100000</v>
      </c>
    </row>
    <row r="30" spans="1:2">
      <c r="A30" t="s">
        <v>75</v>
      </c>
      <c r="B30">
        <v>38000</v>
      </c>
    </row>
    <row r="31" spans="1:2">
      <c r="A31" t="s">
        <v>74</v>
      </c>
      <c r="B31">
        <v>55000</v>
      </c>
    </row>
    <row r="32" spans="1:2">
      <c r="A32" t="s">
        <v>41</v>
      </c>
      <c r="B32">
        <v>110000</v>
      </c>
    </row>
    <row r="34" spans="1:2">
      <c r="A34" s="1" t="s">
        <v>61</v>
      </c>
    </row>
    <row r="35" spans="1:2">
      <c r="A35" t="s">
        <v>16</v>
      </c>
      <c r="B35">
        <v>300000</v>
      </c>
    </row>
    <row r="36" spans="1:2">
      <c r="A36" t="s">
        <v>56</v>
      </c>
      <c r="B36">
        <v>55000</v>
      </c>
    </row>
    <row r="37" spans="1:2">
      <c r="A37" s="3" t="s">
        <v>34</v>
      </c>
      <c r="B37">
        <v>80000</v>
      </c>
    </row>
    <row r="38" spans="1:2">
      <c r="A38" t="s">
        <v>47</v>
      </c>
      <c r="B38">
        <v>45000</v>
      </c>
    </row>
    <row r="40" spans="1:2">
      <c r="A40" s="1" t="s">
        <v>62</v>
      </c>
    </row>
    <row r="41" spans="1:2">
      <c r="A41" s="4" t="s">
        <v>38</v>
      </c>
      <c r="B41">
        <v>30000</v>
      </c>
    </row>
    <row r="42" spans="1:2">
      <c r="A42" t="s">
        <v>20</v>
      </c>
      <c r="B42">
        <v>25000</v>
      </c>
    </row>
    <row r="43" spans="1:2">
      <c r="A43" t="s">
        <v>63</v>
      </c>
      <c r="B43">
        <v>60000</v>
      </c>
    </row>
    <row r="44" spans="1:2">
      <c r="A44" t="s">
        <v>64</v>
      </c>
      <c r="B44">
        <v>75000</v>
      </c>
    </row>
    <row r="45" spans="1:2">
      <c r="A45" t="s">
        <v>21</v>
      </c>
      <c r="B45">
        <v>210000</v>
      </c>
    </row>
    <row r="46" spans="1:2">
      <c r="A46" s="3"/>
    </row>
    <row r="47" spans="1:2">
      <c r="A47" s="6" t="s">
        <v>67</v>
      </c>
    </row>
    <row r="48" spans="1:2">
      <c r="A48" t="s">
        <v>48</v>
      </c>
      <c r="B48">
        <v>1100000</v>
      </c>
    </row>
    <row r="49" spans="1:2">
      <c r="A49" t="s">
        <v>65</v>
      </c>
      <c r="B49">
        <v>135000</v>
      </c>
    </row>
    <row r="50" spans="1:2">
      <c r="A50" t="s">
        <v>22</v>
      </c>
      <c r="B50">
        <v>200000</v>
      </c>
    </row>
    <row r="51" spans="1:2">
      <c r="A51" t="s">
        <v>66</v>
      </c>
      <c r="B51">
        <v>120000</v>
      </c>
    </row>
    <row r="52" spans="1:2">
      <c r="A52" t="s">
        <v>71</v>
      </c>
      <c r="B52">
        <v>1825000</v>
      </c>
    </row>
    <row r="53" spans="1:2">
      <c r="A53" s="2" t="s">
        <v>23</v>
      </c>
      <c r="B53">
        <v>50000</v>
      </c>
    </row>
    <row r="54" spans="1:2">
      <c r="A54" s="2" t="s">
        <v>24</v>
      </c>
      <c r="B54">
        <v>95000</v>
      </c>
    </row>
    <row r="55" spans="1:2">
      <c r="A55" s="2" t="s">
        <v>42</v>
      </c>
      <c r="B55">
        <v>34000</v>
      </c>
    </row>
    <row r="56" spans="1:2">
      <c r="A56" s="2" t="s">
        <v>25</v>
      </c>
      <c r="B56">
        <v>40000</v>
      </c>
    </row>
    <row r="57" spans="1:2">
      <c r="A57" t="s">
        <v>68</v>
      </c>
      <c r="B57">
        <v>70000</v>
      </c>
    </row>
    <row r="58" spans="1:2">
      <c r="A58" s="3" t="s">
        <v>39</v>
      </c>
      <c r="B58">
        <v>60000</v>
      </c>
    </row>
    <row r="59" spans="1:2">
      <c r="A59" s="3"/>
    </row>
    <row r="60" spans="1:2">
      <c r="A60" s="3"/>
    </row>
    <row r="61" spans="1:2">
      <c r="A61" s="6" t="s">
        <v>69</v>
      </c>
    </row>
    <row r="62" spans="1:2" ht="15.75" customHeight="1">
      <c r="A62" t="s">
        <v>17</v>
      </c>
      <c r="B62">
        <v>62000</v>
      </c>
    </row>
    <row r="63" spans="1:2">
      <c r="A63" t="s">
        <v>70</v>
      </c>
      <c r="B63">
        <v>40000</v>
      </c>
    </row>
    <row r="64" spans="1:2">
      <c r="A64" t="s">
        <v>19</v>
      </c>
      <c r="B64">
        <v>28000</v>
      </c>
    </row>
    <row r="65" spans="1:2">
      <c r="A65" t="s">
        <v>33</v>
      </c>
      <c r="B65">
        <v>10000</v>
      </c>
    </row>
    <row r="66" spans="1:2">
      <c r="A66" s="3" t="s">
        <v>37</v>
      </c>
      <c r="B66">
        <v>3800</v>
      </c>
    </row>
    <row r="67" spans="1:2">
      <c r="A67" t="s">
        <v>35</v>
      </c>
      <c r="B67">
        <v>15000</v>
      </c>
    </row>
    <row r="68" spans="1:2">
      <c r="A68" s="3" t="s">
        <v>50</v>
      </c>
      <c r="B68">
        <v>9400</v>
      </c>
    </row>
    <row r="69" spans="1:2">
      <c r="A69" t="s">
        <v>52</v>
      </c>
      <c r="B69">
        <v>160000</v>
      </c>
    </row>
    <row r="70" spans="1:2">
      <c r="A70" t="s">
        <v>51</v>
      </c>
      <c r="B70">
        <v>20000</v>
      </c>
    </row>
    <row r="72" spans="1:2">
      <c r="A72" s="1" t="s">
        <v>73</v>
      </c>
      <c r="B72">
        <f>SUM(B4:B71)</f>
        <v>9985200</v>
      </c>
    </row>
    <row r="73" spans="1:2">
      <c r="A73" s="1" t="s">
        <v>58</v>
      </c>
      <c r="B73">
        <f>Sheet2!D19-Sheet1!B72</f>
        <v>670300</v>
      </c>
    </row>
    <row r="74" spans="1:2">
      <c r="B74">
        <f>SUM(B72:B73)</f>
        <v>10655500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F19"/>
  <sheetViews>
    <sheetView workbookViewId="0">
      <selection activeCell="D9" sqref="D9"/>
    </sheetView>
  </sheetViews>
  <sheetFormatPr defaultRowHeight="15"/>
  <cols>
    <col min="3" max="3" width="50.28515625" customWidth="1"/>
    <col min="4" max="4" width="46.42578125" customWidth="1"/>
  </cols>
  <sheetData>
    <row r="3" spans="3:6">
      <c r="C3" t="s">
        <v>27</v>
      </c>
      <c r="D3">
        <v>6069000</v>
      </c>
    </row>
    <row r="4" spans="3:6">
      <c r="C4" t="s">
        <v>57</v>
      </c>
      <c r="D4" s="3">
        <v>225000</v>
      </c>
    </row>
    <row r="5" spans="3:6">
      <c r="C5" t="s">
        <v>28</v>
      </c>
      <c r="D5">
        <f>E5+F5</f>
        <v>3080000</v>
      </c>
      <c r="E5">
        <f>2000*1400</f>
        <v>2800000</v>
      </c>
      <c r="F5">
        <f>700*4*100</f>
        <v>280000</v>
      </c>
    </row>
    <row r="6" spans="3:6">
      <c r="C6" t="s">
        <v>29</v>
      </c>
      <c r="D6">
        <v>300000</v>
      </c>
    </row>
    <row r="7" spans="3:6">
      <c r="C7" t="s">
        <v>15</v>
      </c>
      <c r="D7">
        <v>150000</v>
      </c>
    </row>
    <row r="8" spans="3:6">
      <c r="C8" t="s">
        <v>76</v>
      </c>
      <c r="D8">
        <v>42000</v>
      </c>
    </row>
    <row r="9" spans="3:6">
      <c r="C9" t="s">
        <v>30</v>
      </c>
      <c r="D9">
        <v>247000</v>
      </c>
    </row>
    <row r="10" spans="3:6">
      <c r="C10" t="s">
        <v>31</v>
      </c>
      <c r="D10">
        <v>492500</v>
      </c>
    </row>
    <row r="11" spans="3:6">
      <c r="C11" t="s">
        <v>32</v>
      </c>
      <c r="D11">
        <v>50000</v>
      </c>
    </row>
    <row r="19" spans="4:4">
      <c r="D19">
        <f>SUM(D1:D18)</f>
        <v>10655500</v>
      </c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D5"/>
  <sheetViews>
    <sheetView workbookViewId="0">
      <selection activeCell="D5" sqref="D2:D5"/>
    </sheetView>
  </sheetViews>
  <sheetFormatPr defaultRowHeight="15"/>
  <sheetData>
    <row r="2" spans="3:4">
      <c r="C2" t="s">
        <v>40</v>
      </c>
      <c r="D2">
        <f>32000+24000</f>
        <v>56000</v>
      </c>
    </row>
    <row r="3" spans="3:4">
      <c r="C3" t="s">
        <v>43</v>
      </c>
      <c r="D3">
        <v>40000</v>
      </c>
    </row>
    <row r="4" spans="3:4">
      <c r="C4" t="s">
        <v>44</v>
      </c>
    </row>
    <row r="5" spans="3:4">
      <c r="C5" t="s">
        <v>45</v>
      </c>
      <c r="D5">
        <f>(16000*2)+(11000*11)+(60000*2)</f>
        <v>273000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2016-10-18T14:32:16Z</dcterms:modified>
</cp:coreProperties>
</file>